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CTAS PUBLICAS (TRANSP)\"/>
    </mc:Choice>
  </mc:AlternateContent>
  <bookViews>
    <workbookView xWindow="0" yWindow="0" windowWidth="20490" windowHeight="77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6" i="1" l="1"/>
  <c r="D39" i="1"/>
  <c r="D52" i="1" s="1"/>
  <c r="H35" i="1"/>
  <c r="H28" i="1"/>
  <c r="H25" i="1"/>
  <c r="H23" i="1"/>
  <c r="H19" i="1"/>
  <c r="C16" i="1"/>
  <c r="H8" i="1"/>
  <c r="D6" i="1"/>
  <c r="I46" i="1" l="1"/>
  <c r="I52" i="1" s="1"/>
</calcChain>
</file>

<file path=xl/sharedStrings.xml><?xml version="1.0" encoding="utf-8"?>
<sst xmlns="http://schemas.openxmlformats.org/spreadsheetml/2006/main" count="91" uniqueCount="86">
  <si>
    <t>MUNICIPIO DE SAN JUANITO DE ESCOBEDO JALISCO</t>
  </si>
  <si>
    <t>ESTADO DE INGRESOS Y EGRESOS</t>
  </si>
  <si>
    <t>DEL 1 AL 31 DE OCTUBRE DE 2015</t>
  </si>
  <si>
    <t>I N G R E S O S</t>
  </si>
  <si>
    <t>E  G  R  E  S  O  S</t>
  </si>
  <si>
    <t>EXISTENCIAS AL 1 DE OCTUBRE DE 2015</t>
  </si>
  <si>
    <t>SERVICIOS PERSONALES</t>
  </si>
  <si>
    <t>I M P U ES T O S</t>
  </si>
  <si>
    <t>DIETAS</t>
  </si>
  <si>
    <t>PREDIOS RUSTICOS</t>
  </si>
  <si>
    <t>SUELDOS BASE AL PERSONAL PERMANENTE</t>
  </si>
  <si>
    <t>PREDIOS URBANOS</t>
  </si>
  <si>
    <t>SUELDOS BASE AL PERSONAL EVENTUAL</t>
  </si>
  <si>
    <t>TRANSM. PATRIMONIALES ADQUIS. DE DEPTOS VIVIEN</t>
  </si>
  <si>
    <t>HORAS EXTRAORDINARIAS</t>
  </si>
  <si>
    <t>INDEMNIZACIONES</t>
  </si>
  <si>
    <t>D E R E C H O S</t>
  </si>
  <si>
    <t>MATERIALES Y SUMINISTROS</t>
  </si>
  <si>
    <t>PUESTOS PERMANENTES Y EVENTUALES</t>
  </si>
  <si>
    <t>MATERIALES UTILIES Y EQUIPOS MENORES DE OFICINA</t>
  </si>
  <si>
    <t>LOTES USO OPERPETUIDAD Y TEMPORAL</t>
  </si>
  <si>
    <t>MATERIAL IMPRESO E INFORMACION DIGITAL</t>
  </si>
  <si>
    <t>LIC PERMISOS DE GIROS CON VENTA DE BEBIDAS A</t>
  </si>
  <si>
    <t>MATERIAL DE LIMPIEZA</t>
  </si>
  <si>
    <t>LIC PERMISOS DE GIROS CON SERV. DE BEBIDAS A</t>
  </si>
  <si>
    <t>MATERIALES PARA EL REGISTRO E IDENTIFICACION</t>
  </si>
  <si>
    <t>LICENCIAS DE CONSTRUCCION</t>
  </si>
  <si>
    <t>PRODUCTOS ALIMENTICIOS PARA PERSONAS</t>
  </si>
  <si>
    <t>DESIGNACION DE NUMERO OFICIAL</t>
  </si>
  <si>
    <t>OTROS MATERIALES Y ART. DE CONST. Y REPARAC.</t>
  </si>
  <si>
    <t>INHUMACIONES Y REINHUMACIONES</t>
  </si>
  <si>
    <t>COMBUSTIBLES, LUBRICANTES Y ADITIVOS</t>
  </si>
  <si>
    <t>SERVICIO DOMESTICO</t>
  </si>
  <si>
    <t>VESTUARIO Y UNIFORMES</t>
  </si>
  <si>
    <t>20 % PARA EL SANEAMIENTO DE LAS AGUAS RESID.</t>
  </si>
  <si>
    <t>REFACC. Y ACCESORIOS MENORES DE EQ. DE MAQUIN</t>
  </si>
  <si>
    <t>3% PARA LA INFRAEST. BASICA EXISTENTE</t>
  </si>
  <si>
    <t>SERVICIOS GENERALES</t>
  </si>
  <si>
    <t>AUTORIZACION DE MATANZA</t>
  </si>
  <si>
    <t>ENERGIA ELECTRICA</t>
  </si>
  <si>
    <t>EXPEDICION DE CERTIF. CERTIFICACIONES CONST COP</t>
  </si>
  <si>
    <t>AGUA</t>
  </si>
  <si>
    <t>CERTIFICACIONES CTASTRALES</t>
  </si>
  <si>
    <t>TELEFONIA TRADICIONAL</t>
  </si>
  <si>
    <t>REVISION Y AUTORIZACION DE AVALUOS</t>
  </si>
  <si>
    <t>TELEFONIA CELULAR</t>
  </si>
  <si>
    <t>ARRENDAMIENTO DE TERRENOS</t>
  </si>
  <si>
    <t>P R O D U C T O S</t>
  </si>
  <si>
    <t>SERVICIOS, FINANCIEROS Y BANCARIOS</t>
  </si>
  <si>
    <t>FORMAS Y EDICIONES IMPRESAS</t>
  </si>
  <si>
    <t>INSTALACION, REPACION DE MOBILIARIO  Y EQ. ADMIN</t>
  </si>
  <si>
    <t>OTROS PRODUCTOS NO ESPECIFICADOS</t>
  </si>
  <si>
    <t>REPARACION Y MANT. DE EQUIPO DE TRANSPORTE</t>
  </si>
  <si>
    <t>REPARACION Y MANT. DE MAQUINARIA, OTROS EQUIP</t>
  </si>
  <si>
    <t>APROVECHAMIENTOS</t>
  </si>
  <si>
    <t>DIFUSION POR RADIO TV. Y OTROS MEDIOS DE MENSAJE</t>
  </si>
  <si>
    <t>MULTAS</t>
  </si>
  <si>
    <t>PASAJES TERRESTRES</t>
  </si>
  <si>
    <t>VIATICOS EN EL PAIS</t>
  </si>
  <si>
    <t>PARICIPACIONES Y APORTACIONES</t>
  </si>
  <si>
    <t>GASTOS DE ORDEN SOCIAL Y CULTURAL</t>
  </si>
  <si>
    <t>PARTICIPACIONES FEDERALES</t>
  </si>
  <si>
    <t>PENAS, MULTAS, ACCESORIOS Y ACTUALIZACIONES</t>
  </si>
  <si>
    <t>PARTICIPACIONES ESTATALES</t>
  </si>
  <si>
    <t xml:space="preserve">TRANSFERENCIAS,  ASIGNACIONES, SUBSIDIOS,  </t>
  </si>
  <si>
    <t>APOPRT. DEL FONDO DE INFRAESTRUCTURA</t>
  </si>
  <si>
    <t>BECAS Y OTRAS AYUDAS PARA PROG. DE CAPACITA</t>
  </si>
  <si>
    <t>APORT. DEL FONDO DE FORTALECIMIENTO M</t>
  </si>
  <si>
    <t>AYUDAS A INSTITUCIONES SIN FINES DE LUCRO</t>
  </si>
  <si>
    <t>JUBILACIONES</t>
  </si>
  <si>
    <t>TRANSF A FIDEICOMISOS DEL PODER EJECUTIVO</t>
  </si>
  <si>
    <t>INVERSION PUBLICA</t>
  </si>
  <si>
    <t>EDIFICACION NO HABITACIONAL</t>
  </si>
  <si>
    <t>DEUDA PUBLICA</t>
  </si>
  <si>
    <t>AMORT. DE LA DEUDA INTERNA</t>
  </si>
  <si>
    <t>INETESES DE LA DEUDA INTERNA</t>
  </si>
  <si>
    <t>CAJA</t>
  </si>
  <si>
    <t>BANCOS</t>
  </si>
  <si>
    <t>SUBSIDIO PARA EL EMPLEO</t>
  </si>
  <si>
    <t>ISR SUELDOS</t>
  </si>
  <si>
    <t>5 AL MILLAR</t>
  </si>
  <si>
    <t>SUMAS  IGUALES</t>
  </si>
  <si>
    <t>CTA</t>
  </si>
  <si>
    <t>C    O    N    C    E   P    T    O</t>
  </si>
  <si>
    <t>SUB-TOTAL</t>
  </si>
  <si>
    <t>IMPORTE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</si>
</sst>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Browallia New"/>
      <family val="2"/>
    </font>
    <font>
      <b/>
      <sz val="13"/>
      <color theme="1"/>
      <name val="Browallia New"/>
      <family val="2"/>
    </font>
    <font>
      <sz val="13"/>
      <color theme="1"/>
      <name val="Calibri"/>
      <family val="2"/>
      <scheme val="minor"/>
    </font>
    <font>
      <b/>
      <u/>
      <sz val="11"/>
      <color theme="1"/>
      <name val="Calibri"/>
      <family val="2"/>
    </font>
    <font>
      <b/>
      <u/>
      <sz val="11"/>
      <color theme="0"/>
      <name val="Calibri"/>
      <family val="2"/>
      <scheme val="minor"/>
    </font>
    <font>
      <b/>
      <i/>
      <sz val="12"/>
      <color theme="0"/>
      <name val="Browallia New"/>
      <family val="2"/>
    </font>
    <font>
      <b/>
      <sz val="12"/>
      <color theme="0"/>
      <name val="Browallia New"/>
      <family val="2"/>
    </font>
    <font>
      <b/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1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Border="1"/>
    <xf numFmtId="43" fontId="7" fillId="0" borderId="0" xfId="1" applyFont="1" applyBorder="1"/>
    <xf numFmtId="0" fontId="8" fillId="0" borderId="0" xfId="0" applyFont="1" applyBorder="1" applyAlignment="1">
      <alignment horizontal="left"/>
    </xf>
    <xf numFmtId="0" fontId="6" fillId="0" borderId="0" xfId="0" applyFont="1" applyBorder="1"/>
    <xf numFmtId="43" fontId="8" fillId="0" borderId="0" xfId="1" applyFont="1" applyBorder="1"/>
    <xf numFmtId="0" fontId="8" fillId="0" borderId="0" xfId="0" applyFont="1" applyBorder="1"/>
    <xf numFmtId="0" fontId="9" fillId="0" borderId="0" xfId="0" applyFont="1" applyBorder="1"/>
    <xf numFmtId="0" fontId="5" fillId="0" borderId="0" xfId="0" applyFont="1" applyBorder="1"/>
    <xf numFmtId="0" fontId="10" fillId="0" borderId="0" xfId="0" applyFont="1" applyBorder="1"/>
    <xf numFmtId="43" fontId="8" fillId="0" borderId="1" xfId="1" applyFont="1" applyBorder="1"/>
    <xf numFmtId="43" fontId="9" fillId="0" borderId="0" xfId="0" applyNumberFormat="1" applyFont="1" applyBorder="1"/>
    <xf numFmtId="0" fontId="8" fillId="0" borderId="0" xfId="0" applyFont="1" applyFill="1" applyBorder="1"/>
    <xf numFmtId="0" fontId="3" fillId="2" borderId="0" xfId="0" applyFont="1" applyFill="1" applyBorder="1"/>
    <xf numFmtId="0" fontId="14" fillId="4" borderId="3" xfId="0" applyFont="1" applyFill="1" applyBorder="1"/>
    <xf numFmtId="0" fontId="14" fillId="4" borderId="4" xfId="0" applyFont="1" applyFill="1" applyBorder="1" applyAlignment="1">
      <alignment horizontal="center"/>
    </xf>
    <xf numFmtId="0" fontId="14" fillId="4" borderId="5" xfId="0" applyFont="1" applyFill="1" applyBorder="1" applyAlignment="1">
      <alignment horizontal="center"/>
    </xf>
    <xf numFmtId="0" fontId="14" fillId="4" borderId="2" xfId="0" applyFont="1" applyFill="1" applyBorder="1"/>
    <xf numFmtId="43" fontId="7" fillId="3" borderId="6" xfId="1" applyFont="1" applyFill="1" applyBorder="1"/>
    <xf numFmtId="43" fontId="7" fillId="3" borderId="7" xfId="1" applyFont="1" applyFill="1" applyBorder="1"/>
    <xf numFmtId="0" fontId="9" fillId="3" borderId="7" xfId="0" applyFont="1" applyFill="1" applyBorder="1"/>
    <xf numFmtId="43" fontId="8" fillId="3" borderId="7" xfId="1" applyFont="1" applyFill="1" applyBorder="1"/>
    <xf numFmtId="43" fontId="9" fillId="3" borderId="7" xfId="0" applyNumberFormat="1" applyFont="1" applyFill="1" applyBorder="1"/>
    <xf numFmtId="43" fontId="13" fillId="2" borderId="8" xfId="1" applyFont="1" applyFill="1" applyBorder="1"/>
    <xf numFmtId="0" fontId="3" fillId="2" borderId="20" xfId="0" applyFont="1" applyFill="1" applyBorder="1"/>
    <xf numFmtId="0" fontId="2" fillId="0" borderId="21" xfId="0" applyFont="1" applyBorder="1"/>
    <xf numFmtId="0" fontId="0" fillId="0" borderId="20" xfId="0" applyBorder="1"/>
    <xf numFmtId="0" fontId="8" fillId="0" borderId="21" xfId="0" applyFont="1" applyBorder="1" applyAlignment="1">
      <alignment horizontal="left"/>
    </xf>
    <xf numFmtId="0" fontId="9" fillId="0" borderId="20" xfId="0" applyFont="1" applyBorder="1"/>
    <xf numFmtId="0" fontId="9" fillId="0" borderId="21" xfId="0" applyFont="1" applyBorder="1"/>
    <xf numFmtId="43" fontId="8" fillId="0" borderId="20" xfId="1" applyFont="1" applyBorder="1"/>
    <xf numFmtId="43" fontId="8" fillId="0" borderId="22" xfId="1" applyFont="1" applyBorder="1"/>
    <xf numFmtId="0" fontId="3" fillId="2" borderId="19" xfId="0" applyFont="1" applyFill="1" applyBorder="1"/>
    <xf numFmtId="0" fontId="12" fillId="2" borderId="10" xfId="0" applyFont="1" applyFill="1" applyBorder="1" applyAlignment="1">
      <alignment horizontal="center"/>
    </xf>
    <xf numFmtId="43" fontId="3" fillId="2" borderId="10" xfId="0" applyNumberFormat="1" applyFont="1" applyFill="1" applyBorder="1"/>
    <xf numFmtId="43" fontId="13" fillId="2" borderId="10" xfId="1" applyFont="1" applyFill="1" applyBorder="1"/>
    <xf numFmtId="0" fontId="3" fillId="2" borderId="10" xfId="0" applyFont="1" applyFill="1" applyBorder="1"/>
    <xf numFmtId="43" fontId="13" fillId="2" borderId="23" xfId="1" applyFont="1" applyFill="1" applyBorder="1"/>
    <xf numFmtId="0" fontId="11" fillId="2" borderId="19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tabSelected="1" workbookViewId="0">
      <selection activeCell="G11" sqref="G11"/>
    </sheetView>
  </sheetViews>
  <sheetFormatPr baseColWidth="10" defaultRowHeight="15" x14ac:dyDescent="0.25"/>
  <cols>
    <col min="1" max="1" width="5.5703125" customWidth="1"/>
    <col min="2" max="2" width="26.85546875" customWidth="1"/>
    <col min="3" max="3" width="13.140625" bestFit="1" customWidth="1"/>
    <col min="5" max="5" width="5.42578125" customWidth="1"/>
    <col min="6" max="6" width="4.28515625" customWidth="1"/>
    <col min="7" max="7" width="31.42578125" customWidth="1"/>
    <col min="8" max="8" width="13.140625" bestFit="1" customWidth="1"/>
  </cols>
  <sheetData>
    <row r="1" spans="1:9" ht="16.5" thickBot="1" x14ac:dyDescent="0.3">
      <c r="A1" s="41" t="s">
        <v>0</v>
      </c>
      <c r="B1" s="42"/>
      <c r="C1" s="42"/>
      <c r="D1" s="42"/>
      <c r="E1" s="42"/>
      <c r="F1" s="42"/>
      <c r="G1" s="42"/>
      <c r="H1" s="42"/>
      <c r="I1" s="43"/>
    </row>
    <row r="2" spans="1:9" ht="16.5" thickTop="1" thickBot="1" x14ac:dyDescent="0.3">
      <c r="A2" s="44" t="s">
        <v>1</v>
      </c>
      <c r="B2" s="45"/>
      <c r="C2" s="45"/>
      <c r="D2" s="45"/>
      <c r="E2" s="45"/>
      <c r="F2" s="45"/>
      <c r="G2" s="45"/>
      <c r="H2" s="45"/>
      <c r="I2" s="46"/>
    </row>
    <row r="3" spans="1:9" ht="16.5" thickTop="1" thickBot="1" x14ac:dyDescent="0.3">
      <c r="A3" s="47" t="s">
        <v>2</v>
      </c>
      <c r="B3" s="48"/>
      <c r="C3" s="48"/>
      <c r="D3" s="48"/>
      <c r="E3" s="48"/>
      <c r="F3" s="48"/>
      <c r="G3" s="48"/>
      <c r="H3" s="48"/>
      <c r="I3" s="49"/>
    </row>
    <row r="4" spans="1:9" ht="15.75" thickBot="1" x14ac:dyDescent="0.3">
      <c r="A4" s="38" t="s">
        <v>3</v>
      </c>
      <c r="B4" s="39"/>
      <c r="C4" s="39"/>
      <c r="D4" s="13"/>
      <c r="E4" s="13"/>
      <c r="F4" s="40" t="s">
        <v>4</v>
      </c>
      <c r="G4" s="40"/>
      <c r="H4" s="40"/>
      <c r="I4" s="24"/>
    </row>
    <row r="5" spans="1:9" ht="15.75" thickBot="1" x14ac:dyDescent="0.3">
      <c r="A5" s="14" t="s">
        <v>82</v>
      </c>
      <c r="B5" s="15" t="s">
        <v>83</v>
      </c>
      <c r="C5" s="15" t="s">
        <v>84</v>
      </c>
      <c r="D5" s="16" t="s">
        <v>85</v>
      </c>
      <c r="E5" s="17"/>
      <c r="F5" s="14" t="s">
        <v>82</v>
      </c>
      <c r="G5" s="15" t="s">
        <v>83</v>
      </c>
      <c r="H5" s="15" t="s">
        <v>84</v>
      </c>
      <c r="I5" s="16" t="s">
        <v>85</v>
      </c>
    </row>
    <row r="6" spans="1:9" ht="18.75" x14ac:dyDescent="0.4">
      <c r="A6" s="25" t="s">
        <v>5</v>
      </c>
      <c r="B6" s="1"/>
      <c r="C6" s="1"/>
      <c r="D6" s="2">
        <f>1149334.22-157571+1492.6</f>
        <v>993255.82</v>
      </c>
      <c r="E6" s="18"/>
      <c r="F6" s="3"/>
      <c r="G6" s="4" t="s">
        <v>6</v>
      </c>
      <c r="H6" s="5"/>
      <c r="I6" s="26"/>
    </row>
    <row r="7" spans="1:9" ht="18.75" x14ac:dyDescent="0.4">
      <c r="A7" s="25"/>
      <c r="B7" s="4" t="s">
        <v>7</v>
      </c>
      <c r="C7" s="1"/>
      <c r="D7" s="2"/>
      <c r="E7" s="19"/>
      <c r="F7" s="3">
        <v>111</v>
      </c>
      <c r="G7" s="6" t="s">
        <v>8</v>
      </c>
      <c r="H7" s="5">
        <v>192554.96</v>
      </c>
      <c r="I7" s="26"/>
    </row>
    <row r="8" spans="1:9" ht="18.75" x14ac:dyDescent="0.4">
      <c r="A8" s="27">
        <v>12110</v>
      </c>
      <c r="B8" s="6" t="s">
        <v>9</v>
      </c>
      <c r="C8" s="5">
        <v>2199.11</v>
      </c>
      <c r="D8" s="7"/>
      <c r="E8" s="20"/>
      <c r="F8" s="3">
        <v>113</v>
      </c>
      <c r="G8" s="6" t="s">
        <v>10</v>
      </c>
      <c r="H8" s="5">
        <f>340187.49+181521.16</f>
        <v>521708.65</v>
      </c>
      <c r="I8" s="28"/>
    </row>
    <row r="9" spans="1:9" ht="18.75" x14ac:dyDescent="0.4">
      <c r="A9" s="27">
        <v>12120</v>
      </c>
      <c r="B9" s="6" t="s">
        <v>11</v>
      </c>
      <c r="C9" s="5">
        <v>9717.9</v>
      </c>
      <c r="D9" s="7"/>
      <c r="E9" s="20"/>
      <c r="F9" s="3">
        <v>122</v>
      </c>
      <c r="G9" s="6" t="s">
        <v>12</v>
      </c>
      <c r="H9" s="5">
        <v>190187.08</v>
      </c>
      <c r="I9" s="28"/>
    </row>
    <row r="10" spans="1:9" ht="18.75" x14ac:dyDescent="0.4">
      <c r="A10" s="27">
        <v>12210</v>
      </c>
      <c r="B10" s="6" t="s">
        <v>13</v>
      </c>
      <c r="C10" s="5">
        <v>14182.05</v>
      </c>
      <c r="D10" s="7"/>
      <c r="E10" s="20"/>
      <c r="F10" s="3">
        <v>133</v>
      </c>
      <c r="G10" s="6" t="s">
        <v>14</v>
      </c>
      <c r="H10" s="5">
        <v>23056</v>
      </c>
      <c r="I10" s="28"/>
    </row>
    <row r="11" spans="1:9" ht="18.75" x14ac:dyDescent="0.4">
      <c r="A11" s="27"/>
      <c r="B11" s="6"/>
      <c r="C11" s="5"/>
      <c r="D11" s="7"/>
      <c r="E11" s="20"/>
      <c r="F11" s="3">
        <v>152</v>
      </c>
      <c r="G11" s="6" t="s">
        <v>15</v>
      </c>
      <c r="H11" s="5">
        <v>10759.39</v>
      </c>
      <c r="I11" s="28"/>
    </row>
    <row r="12" spans="1:9" ht="18.75" x14ac:dyDescent="0.4">
      <c r="A12" s="27"/>
      <c r="B12" s="8" t="s">
        <v>16</v>
      </c>
      <c r="C12" s="5"/>
      <c r="D12" s="7"/>
      <c r="E12" s="20"/>
      <c r="F12" s="3"/>
      <c r="G12" s="4" t="s">
        <v>17</v>
      </c>
      <c r="H12" s="5"/>
      <c r="I12" s="28"/>
    </row>
    <row r="13" spans="1:9" ht="18.75" x14ac:dyDescent="0.4">
      <c r="A13" s="27">
        <v>41120</v>
      </c>
      <c r="B13" s="6" t="s">
        <v>18</v>
      </c>
      <c r="C13" s="5">
        <v>54607</v>
      </c>
      <c r="D13" s="7"/>
      <c r="E13" s="20"/>
      <c r="F13" s="3">
        <v>211</v>
      </c>
      <c r="G13" s="6" t="s">
        <v>19</v>
      </c>
      <c r="H13" s="5">
        <v>8038.44</v>
      </c>
      <c r="I13" s="28"/>
    </row>
    <row r="14" spans="1:9" ht="18.75" x14ac:dyDescent="0.4">
      <c r="A14" s="27">
        <v>41310</v>
      </c>
      <c r="B14" s="6" t="s">
        <v>20</v>
      </c>
      <c r="C14" s="5">
        <v>2340</v>
      </c>
      <c r="D14" s="7"/>
      <c r="E14" s="20"/>
      <c r="F14" s="3">
        <v>215</v>
      </c>
      <c r="G14" s="6" t="s">
        <v>21</v>
      </c>
      <c r="H14" s="5">
        <v>2436</v>
      </c>
      <c r="I14" s="28"/>
    </row>
    <row r="15" spans="1:9" ht="18.75" x14ac:dyDescent="0.4">
      <c r="A15" s="27">
        <v>43010</v>
      </c>
      <c r="B15" s="6" t="s">
        <v>22</v>
      </c>
      <c r="C15" s="5">
        <v>2380</v>
      </c>
      <c r="D15" s="7"/>
      <c r="E15" s="20"/>
      <c r="F15" s="3">
        <v>216</v>
      </c>
      <c r="G15" s="6" t="s">
        <v>23</v>
      </c>
      <c r="H15" s="5">
        <v>1245</v>
      </c>
      <c r="I15" s="28"/>
    </row>
    <row r="16" spans="1:9" ht="18.75" x14ac:dyDescent="0.4">
      <c r="A16" s="27">
        <v>43011</v>
      </c>
      <c r="B16" s="6" t="s">
        <v>24</v>
      </c>
      <c r="C16" s="5">
        <f>912+1251</f>
        <v>2163</v>
      </c>
      <c r="D16" s="7"/>
      <c r="E16" s="20"/>
      <c r="F16" s="3">
        <v>218</v>
      </c>
      <c r="G16" s="6" t="s">
        <v>25</v>
      </c>
      <c r="H16" s="5">
        <v>3224</v>
      </c>
      <c r="I16" s="28"/>
    </row>
    <row r="17" spans="1:9" ht="18.75" x14ac:dyDescent="0.4">
      <c r="A17" s="27">
        <v>43030</v>
      </c>
      <c r="B17" s="6" t="s">
        <v>26</v>
      </c>
      <c r="C17" s="5">
        <v>1967.52</v>
      </c>
      <c r="D17" s="7"/>
      <c r="E17" s="20"/>
      <c r="F17" s="3">
        <v>221</v>
      </c>
      <c r="G17" s="6" t="s">
        <v>27</v>
      </c>
      <c r="H17" s="5">
        <v>897.4</v>
      </c>
      <c r="I17" s="28"/>
    </row>
    <row r="18" spans="1:9" ht="18.75" x14ac:dyDescent="0.4">
      <c r="A18" s="27">
        <v>43041</v>
      </c>
      <c r="B18" s="6" t="s">
        <v>28</v>
      </c>
      <c r="C18" s="5">
        <v>250</v>
      </c>
      <c r="D18" s="7"/>
      <c r="E18" s="20"/>
      <c r="F18" s="3">
        <v>249</v>
      </c>
      <c r="G18" s="6" t="s">
        <v>29</v>
      </c>
      <c r="H18" s="5">
        <v>385.7</v>
      </c>
      <c r="I18" s="28"/>
    </row>
    <row r="19" spans="1:9" ht="18.75" x14ac:dyDescent="0.4">
      <c r="A19" s="27">
        <v>43070</v>
      </c>
      <c r="B19" s="6" t="s">
        <v>30</v>
      </c>
      <c r="C19" s="5">
        <v>365</v>
      </c>
      <c r="D19" s="7"/>
      <c r="E19" s="20"/>
      <c r="F19" s="3">
        <v>261</v>
      </c>
      <c r="G19" s="6" t="s">
        <v>31</v>
      </c>
      <c r="H19" s="5">
        <f>97324.6+30985.5</f>
        <v>128310.1</v>
      </c>
      <c r="I19" s="28"/>
    </row>
    <row r="20" spans="1:9" ht="18.75" x14ac:dyDescent="0.4">
      <c r="A20" s="27">
        <v>43094</v>
      </c>
      <c r="B20" s="6" t="s">
        <v>32</v>
      </c>
      <c r="C20" s="5">
        <v>9155.4699999999993</v>
      </c>
      <c r="D20" s="7"/>
      <c r="E20" s="20"/>
      <c r="F20" s="3">
        <v>271</v>
      </c>
      <c r="G20" s="6" t="s">
        <v>33</v>
      </c>
      <c r="H20" s="5">
        <v>295.8</v>
      </c>
      <c r="I20" s="28"/>
    </row>
    <row r="21" spans="1:9" ht="18.75" x14ac:dyDescent="0.4">
      <c r="A21" s="27">
        <v>43094</v>
      </c>
      <c r="B21" s="6" t="s">
        <v>34</v>
      </c>
      <c r="C21" s="5">
        <v>2378.04</v>
      </c>
      <c r="D21" s="7"/>
      <c r="E21" s="20"/>
      <c r="F21" s="3">
        <v>298</v>
      </c>
      <c r="G21" s="6" t="s">
        <v>35</v>
      </c>
      <c r="H21" s="5">
        <v>1740.97</v>
      </c>
      <c r="I21" s="28"/>
    </row>
    <row r="22" spans="1:9" ht="18.75" x14ac:dyDescent="0.4">
      <c r="A22" s="27">
        <v>43095</v>
      </c>
      <c r="B22" s="6" t="s">
        <v>36</v>
      </c>
      <c r="C22" s="5">
        <v>356.71</v>
      </c>
      <c r="D22" s="7"/>
      <c r="E22" s="20"/>
      <c r="F22" s="3"/>
      <c r="G22" s="9" t="s">
        <v>37</v>
      </c>
      <c r="H22" s="5"/>
      <c r="I22" s="28"/>
    </row>
    <row r="23" spans="1:9" ht="18.75" x14ac:dyDescent="0.4">
      <c r="A23" s="27">
        <v>43110</v>
      </c>
      <c r="B23" s="6" t="s">
        <v>38</v>
      </c>
      <c r="C23" s="5">
        <v>5620</v>
      </c>
      <c r="D23" s="7"/>
      <c r="E23" s="20"/>
      <c r="F23" s="3">
        <v>311</v>
      </c>
      <c r="G23" s="6" t="s">
        <v>39</v>
      </c>
      <c r="H23" s="5">
        <f>162413+111725</f>
        <v>274138</v>
      </c>
      <c r="I23" s="28"/>
    </row>
    <row r="24" spans="1:9" ht="18.75" x14ac:dyDescent="0.4">
      <c r="A24" s="27">
        <v>43310</v>
      </c>
      <c r="B24" s="6" t="s">
        <v>40</v>
      </c>
      <c r="C24" s="5">
        <v>16728</v>
      </c>
      <c r="D24" s="7"/>
      <c r="E24" s="20"/>
      <c r="F24" s="3">
        <v>313</v>
      </c>
      <c r="G24" s="6" t="s">
        <v>41</v>
      </c>
      <c r="H24" s="5">
        <v>279</v>
      </c>
      <c r="I24" s="28"/>
    </row>
    <row r="25" spans="1:9" ht="18.75" x14ac:dyDescent="0.4">
      <c r="A25" s="27">
        <v>43420</v>
      </c>
      <c r="B25" s="6" t="s">
        <v>42</v>
      </c>
      <c r="C25" s="5">
        <v>2412</v>
      </c>
      <c r="D25" s="7"/>
      <c r="E25" s="20"/>
      <c r="F25" s="3">
        <v>314</v>
      </c>
      <c r="G25" s="6" t="s">
        <v>43</v>
      </c>
      <c r="H25" s="5">
        <f>864+4802</f>
        <v>5666</v>
      </c>
      <c r="I25" s="28"/>
    </row>
    <row r="26" spans="1:9" ht="18.75" x14ac:dyDescent="0.4">
      <c r="A26" s="27">
        <v>43424</v>
      </c>
      <c r="B26" s="6" t="s">
        <v>44</v>
      </c>
      <c r="C26" s="5">
        <v>224</v>
      </c>
      <c r="D26" s="7"/>
      <c r="E26" s="20"/>
      <c r="F26" s="3">
        <v>315</v>
      </c>
      <c r="G26" s="6" t="s">
        <v>45</v>
      </c>
      <c r="H26" s="5">
        <v>12227.08</v>
      </c>
      <c r="I26" s="28"/>
    </row>
    <row r="27" spans="1:9" ht="18.75" x14ac:dyDescent="0.4">
      <c r="A27" s="27"/>
      <c r="B27" s="6"/>
      <c r="C27" s="5"/>
      <c r="D27" s="7"/>
      <c r="E27" s="20"/>
      <c r="F27" s="3">
        <v>321</v>
      </c>
      <c r="G27" s="6" t="s">
        <v>46</v>
      </c>
      <c r="H27" s="5">
        <v>2000</v>
      </c>
      <c r="I27" s="28"/>
    </row>
    <row r="28" spans="1:9" ht="18.75" x14ac:dyDescent="0.4">
      <c r="A28" s="27"/>
      <c r="B28" s="9" t="s">
        <v>47</v>
      </c>
      <c r="C28" s="5"/>
      <c r="D28" s="7"/>
      <c r="E28" s="20"/>
      <c r="F28" s="3">
        <v>341</v>
      </c>
      <c r="G28" s="6" t="s">
        <v>48</v>
      </c>
      <c r="H28" s="5">
        <f>187.92+375.84+765.6</f>
        <v>1329.3600000000001</v>
      </c>
      <c r="I28" s="28"/>
    </row>
    <row r="29" spans="1:9" ht="18.75" x14ac:dyDescent="0.4">
      <c r="A29" s="27">
        <v>51991</v>
      </c>
      <c r="B29" s="6" t="s">
        <v>49</v>
      </c>
      <c r="C29" s="5">
        <v>9391</v>
      </c>
      <c r="D29" s="7"/>
      <c r="E29" s="20"/>
      <c r="F29" s="3">
        <v>352</v>
      </c>
      <c r="G29" s="6" t="s">
        <v>50</v>
      </c>
      <c r="H29" s="5">
        <v>200</v>
      </c>
      <c r="I29" s="28"/>
    </row>
    <row r="30" spans="1:9" ht="18.75" x14ac:dyDescent="0.4">
      <c r="A30" s="27">
        <v>51999</v>
      </c>
      <c r="B30" s="6" t="s">
        <v>51</v>
      </c>
      <c r="C30" s="5">
        <v>13768</v>
      </c>
      <c r="D30" s="7"/>
      <c r="E30" s="20"/>
      <c r="F30" s="3">
        <v>355</v>
      </c>
      <c r="G30" s="6" t="s">
        <v>52</v>
      </c>
      <c r="H30" s="5">
        <v>14871.2</v>
      </c>
      <c r="I30" s="28"/>
    </row>
    <row r="31" spans="1:9" ht="18.75" x14ac:dyDescent="0.4">
      <c r="A31" s="27"/>
      <c r="B31" s="6"/>
      <c r="C31" s="5"/>
      <c r="D31" s="7"/>
      <c r="E31" s="20"/>
      <c r="F31" s="3">
        <v>357</v>
      </c>
      <c r="G31" s="6" t="s">
        <v>53</v>
      </c>
      <c r="H31" s="5">
        <v>580</v>
      </c>
      <c r="I31" s="28"/>
    </row>
    <row r="32" spans="1:9" ht="18.75" x14ac:dyDescent="0.4">
      <c r="A32" s="27"/>
      <c r="B32" s="9" t="s">
        <v>54</v>
      </c>
      <c r="C32" s="5"/>
      <c r="D32" s="7"/>
      <c r="E32" s="20"/>
      <c r="F32" s="3">
        <v>361</v>
      </c>
      <c r="G32" s="6" t="s">
        <v>55</v>
      </c>
      <c r="H32" s="5">
        <v>3804.58</v>
      </c>
      <c r="I32" s="28"/>
    </row>
    <row r="33" spans="1:9" ht="18.75" x14ac:dyDescent="0.4">
      <c r="A33" s="27">
        <v>61210</v>
      </c>
      <c r="B33" s="6" t="s">
        <v>56</v>
      </c>
      <c r="C33" s="5">
        <v>2880</v>
      </c>
      <c r="D33" s="7"/>
      <c r="E33" s="20"/>
      <c r="F33" s="3">
        <v>372</v>
      </c>
      <c r="G33" s="6" t="s">
        <v>57</v>
      </c>
      <c r="H33" s="5">
        <v>652</v>
      </c>
      <c r="I33" s="28"/>
    </row>
    <row r="34" spans="1:9" ht="18.75" x14ac:dyDescent="0.4">
      <c r="A34" s="27"/>
      <c r="B34" s="6"/>
      <c r="C34" s="5"/>
      <c r="D34" s="7"/>
      <c r="E34" s="20"/>
      <c r="F34" s="3">
        <v>375</v>
      </c>
      <c r="G34" s="6" t="s">
        <v>58</v>
      </c>
      <c r="H34" s="5">
        <v>2027.5</v>
      </c>
      <c r="I34" s="28"/>
    </row>
    <row r="35" spans="1:9" ht="18.75" x14ac:dyDescent="0.4">
      <c r="A35" s="27"/>
      <c r="B35" s="9" t="s">
        <v>59</v>
      </c>
      <c r="C35" s="5"/>
      <c r="D35" s="7"/>
      <c r="E35" s="20"/>
      <c r="F35" s="3">
        <v>382</v>
      </c>
      <c r="G35" s="6" t="s">
        <v>60</v>
      </c>
      <c r="H35" s="5">
        <f>2602.17+51974.61</f>
        <v>54576.78</v>
      </c>
      <c r="I35" s="28"/>
    </row>
    <row r="36" spans="1:9" ht="18.75" x14ac:dyDescent="0.4">
      <c r="A36" s="27">
        <v>81110</v>
      </c>
      <c r="B36" s="6" t="s">
        <v>61</v>
      </c>
      <c r="C36" s="5">
        <v>2078126.78</v>
      </c>
      <c r="D36" s="7"/>
      <c r="E36" s="20"/>
      <c r="F36" s="3">
        <v>395</v>
      </c>
      <c r="G36" s="6" t="s">
        <v>62</v>
      </c>
      <c r="H36" s="5">
        <v>696</v>
      </c>
      <c r="I36" s="28"/>
    </row>
    <row r="37" spans="1:9" ht="18.75" x14ac:dyDescent="0.4">
      <c r="A37" s="27">
        <v>81120</v>
      </c>
      <c r="B37" s="6" t="s">
        <v>63</v>
      </c>
      <c r="C37" s="5">
        <v>1971.4</v>
      </c>
      <c r="D37" s="5"/>
      <c r="E37" s="21"/>
      <c r="F37" s="3"/>
      <c r="G37" s="9" t="s">
        <v>64</v>
      </c>
      <c r="H37" s="5"/>
      <c r="I37" s="28"/>
    </row>
    <row r="38" spans="1:9" ht="18.75" x14ac:dyDescent="0.4">
      <c r="A38" s="27">
        <v>82110</v>
      </c>
      <c r="B38" s="6" t="s">
        <v>65</v>
      </c>
      <c r="C38" s="5">
        <v>321705.02</v>
      </c>
      <c r="D38" s="5"/>
      <c r="E38" s="21"/>
      <c r="F38" s="3">
        <v>442</v>
      </c>
      <c r="G38" s="6" t="s">
        <v>66</v>
      </c>
      <c r="H38" s="5">
        <v>30624.41</v>
      </c>
      <c r="I38" s="28"/>
    </row>
    <row r="39" spans="1:9" ht="18.75" x14ac:dyDescent="0.4">
      <c r="A39" s="27">
        <v>82130</v>
      </c>
      <c r="B39" s="6" t="s">
        <v>67</v>
      </c>
      <c r="C39" s="10">
        <v>387646.58</v>
      </c>
      <c r="D39" s="5">
        <f>SUM(C8:C39)</f>
        <v>2942534.58</v>
      </c>
      <c r="E39" s="21"/>
      <c r="F39" s="3">
        <v>445</v>
      </c>
      <c r="G39" s="6" t="s">
        <v>68</v>
      </c>
      <c r="H39" s="5">
        <v>1000</v>
      </c>
      <c r="I39" s="28"/>
    </row>
    <row r="40" spans="1:9" ht="18.75" x14ac:dyDescent="0.4">
      <c r="A40" s="29"/>
      <c r="B40" s="7"/>
      <c r="C40" s="7"/>
      <c r="D40" s="5"/>
      <c r="E40" s="21"/>
      <c r="F40" s="3">
        <v>452</v>
      </c>
      <c r="G40" s="6" t="s">
        <v>69</v>
      </c>
      <c r="H40" s="5">
        <v>11239.49</v>
      </c>
      <c r="I40" s="28"/>
    </row>
    <row r="41" spans="1:9" ht="18.75" x14ac:dyDescent="0.4">
      <c r="A41" s="29"/>
      <c r="B41" s="7"/>
      <c r="C41" s="7"/>
      <c r="D41" s="11"/>
      <c r="E41" s="22"/>
      <c r="F41" s="3">
        <v>461</v>
      </c>
      <c r="G41" s="6" t="s">
        <v>70</v>
      </c>
      <c r="H41" s="5">
        <v>75</v>
      </c>
      <c r="I41" s="28"/>
    </row>
    <row r="42" spans="1:9" ht="18.75" x14ac:dyDescent="0.4">
      <c r="A42" s="29"/>
      <c r="B42" s="7"/>
      <c r="C42" s="7"/>
      <c r="D42" s="7"/>
      <c r="E42" s="20"/>
      <c r="F42" s="3"/>
      <c r="G42" s="9" t="s">
        <v>71</v>
      </c>
      <c r="H42" s="5"/>
      <c r="I42" s="28"/>
    </row>
    <row r="43" spans="1:9" ht="18.75" x14ac:dyDescent="0.4">
      <c r="A43" s="29"/>
      <c r="B43" s="7"/>
      <c r="C43" s="7"/>
      <c r="D43" s="7"/>
      <c r="E43" s="20"/>
      <c r="F43" s="3">
        <v>612</v>
      </c>
      <c r="G43" s="6" t="s">
        <v>72</v>
      </c>
      <c r="H43" s="5">
        <v>187500</v>
      </c>
      <c r="I43" s="28"/>
    </row>
    <row r="44" spans="1:9" ht="18.75" x14ac:dyDescent="0.4">
      <c r="A44" s="29"/>
      <c r="B44" s="7"/>
      <c r="C44" s="7"/>
      <c r="D44" s="7"/>
      <c r="E44" s="20"/>
      <c r="F44" s="3"/>
      <c r="G44" s="9" t="s">
        <v>73</v>
      </c>
      <c r="H44" s="5"/>
      <c r="I44" s="28"/>
    </row>
    <row r="45" spans="1:9" ht="18.75" x14ac:dyDescent="0.4">
      <c r="A45" s="29"/>
      <c r="B45" s="7"/>
      <c r="C45" s="7"/>
      <c r="D45" s="7"/>
      <c r="E45" s="20"/>
      <c r="F45" s="3">
        <v>911</v>
      </c>
      <c r="G45" s="6" t="s">
        <v>74</v>
      </c>
      <c r="H45" s="5">
        <v>107888.72</v>
      </c>
      <c r="I45" s="28"/>
    </row>
    <row r="46" spans="1:9" ht="18.75" x14ac:dyDescent="0.4">
      <c r="A46" s="29"/>
      <c r="B46" s="7"/>
      <c r="C46" s="7"/>
      <c r="D46" s="7"/>
      <c r="E46" s="20"/>
      <c r="F46" s="3">
        <v>921</v>
      </c>
      <c r="G46" s="6" t="s">
        <v>75</v>
      </c>
      <c r="H46" s="10">
        <f>199696.63-107888.72</f>
        <v>91807.91</v>
      </c>
      <c r="I46" s="30">
        <f>SUM(H7:H46)</f>
        <v>1888022.52</v>
      </c>
    </row>
    <row r="47" spans="1:9" ht="18.75" x14ac:dyDescent="0.4">
      <c r="A47" s="29"/>
      <c r="B47" s="7"/>
      <c r="C47" s="7"/>
      <c r="D47" s="7"/>
      <c r="E47" s="20"/>
      <c r="F47" s="3"/>
      <c r="G47" s="6" t="s">
        <v>76</v>
      </c>
      <c r="H47" s="5"/>
      <c r="I47" s="30">
        <v>153429.94</v>
      </c>
    </row>
    <row r="48" spans="1:9" ht="18.75" x14ac:dyDescent="0.4">
      <c r="A48" s="29"/>
      <c r="B48" s="7"/>
      <c r="C48" s="7"/>
      <c r="D48" s="11"/>
      <c r="E48" s="22"/>
      <c r="F48" s="7"/>
      <c r="G48" s="12" t="s">
        <v>77</v>
      </c>
      <c r="H48" s="7"/>
      <c r="I48" s="30">
        <v>1949512.27</v>
      </c>
    </row>
    <row r="49" spans="1:9" ht="18.75" x14ac:dyDescent="0.4">
      <c r="A49" s="29"/>
      <c r="B49" s="7"/>
      <c r="C49" s="7"/>
      <c r="D49" s="7"/>
      <c r="E49" s="20"/>
      <c r="F49" s="7"/>
      <c r="G49" s="12" t="s">
        <v>78</v>
      </c>
      <c r="H49" s="7"/>
      <c r="I49" s="30">
        <v>12783.6</v>
      </c>
    </row>
    <row r="50" spans="1:9" ht="18.75" x14ac:dyDescent="0.4">
      <c r="A50" s="29"/>
      <c r="B50" s="7"/>
      <c r="C50" s="7"/>
      <c r="D50" s="7"/>
      <c r="E50" s="20"/>
      <c r="F50" s="7"/>
      <c r="G50" s="12" t="s">
        <v>79</v>
      </c>
      <c r="H50" s="7"/>
      <c r="I50" s="30">
        <v>-66880.34</v>
      </c>
    </row>
    <row r="51" spans="1:9" ht="18.75" x14ac:dyDescent="0.4">
      <c r="A51" s="29"/>
      <c r="B51" s="7"/>
      <c r="C51" s="7"/>
      <c r="D51" s="11"/>
      <c r="E51" s="22"/>
      <c r="F51" s="7"/>
      <c r="G51" s="12" t="s">
        <v>80</v>
      </c>
      <c r="H51" s="7"/>
      <c r="I51" s="31">
        <v>-1077.5899999999999</v>
      </c>
    </row>
    <row r="52" spans="1:9" ht="18.75" thickBot="1" x14ac:dyDescent="0.45">
      <c r="A52" s="32"/>
      <c r="B52" s="33" t="s">
        <v>81</v>
      </c>
      <c r="C52" s="34"/>
      <c r="D52" s="35">
        <f>D39+D6</f>
        <v>3935790.4</v>
      </c>
      <c r="E52" s="23"/>
      <c r="F52" s="36"/>
      <c r="G52" s="33" t="s">
        <v>81</v>
      </c>
      <c r="H52" s="34"/>
      <c r="I52" s="37">
        <f>SUM(I46:I51)</f>
        <v>3935790.4000000004</v>
      </c>
    </row>
  </sheetData>
  <sheetProtection algorithmName="SHA-512" hashValue="JwneEFXZNtnC/QArcyLk0wPh2vnMUU2wDkmT7/uPk5zM88D4qn/e8pgLoFb4ZlCAK/NFq4E6Vd5YlmV2gLJshg==" saltValue="Skm0S67wRIlWcsC30o6ijA==" spinCount="100000" sheet="1" objects="1" scenarios="1"/>
  <mergeCells count="5">
    <mergeCell ref="A4:C4"/>
    <mergeCell ref="F4:H4"/>
    <mergeCell ref="A1:I1"/>
    <mergeCell ref="A2:I2"/>
    <mergeCell ref="A3:I3"/>
  </mergeCells>
  <pageMargins left="0.31496062992125984" right="0.31496062992125984" top="0.35433070866141736" bottom="0.35433070866141736" header="0.31496062992125984" footer="0.31496062992125984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dcterms:created xsi:type="dcterms:W3CDTF">2015-12-11T15:48:46Z</dcterms:created>
  <dcterms:modified xsi:type="dcterms:W3CDTF">2015-12-11T16:13:39Z</dcterms:modified>
</cp:coreProperties>
</file>